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OneDrive\Documents\"/>
    </mc:Choice>
  </mc:AlternateContent>
  <bookViews>
    <workbookView xWindow="0" yWindow="0" windowWidth="23040" windowHeight="9276"/>
  </bookViews>
  <sheets>
    <sheet name="ورقة1" sheetId="1" r:id="rId1"/>
    <sheet name="ورقة2" sheetId="2" r:id="rId2"/>
    <sheet name="ورقة3" sheetId="3" r:id="rId3"/>
  </sheets>
  <calcPr calcId="152511"/>
</workbook>
</file>

<file path=xl/calcChain.xml><?xml version="1.0" encoding="utf-8"?>
<calcChain xmlns="http://schemas.openxmlformats.org/spreadsheetml/2006/main">
  <c r="AA16" i="1" l="1"/>
  <c r="X16" i="1"/>
  <c r="U16" i="1"/>
  <c r="O16" i="1"/>
  <c r="L16" i="1"/>
  <c r="AA14" i="1"/>
  <c r="X14" i="1"/>
  <c r="U14" i="1"/>
  <c r="R14" i="1"/>
  <c r="O14" i="1"/>
  <c r="AA12" i="1"/>
  <c r="X12" i="1"/>
  <c r="U12" i="1"/>
  <c r="R12" i="1"/>
  <c r="O12" i="1"/>
  <c r="AA10" i="1"/>
  <c r="X10" i="1"/>
  <c r="U10" i="1"/>
  <c r="R10" i="1"/>
  <c r="O10" i="1"/>
  <c r="AA8" i="1"/>
  <c r="X8" i="1"/>
  <c r="U8" i="1"/>
  <c r="R8" i="1"/>
  <c r="O8" i="1"/>
</calcChain>
</file>

<file path=xl/sharedStrings.xml><?xml version="1.0" encoding="utf-8"?>
<sst xmlns="http://schemas.openxmlformats.org/spreadsheetml/2006/main" count="21" uniqueCount="21">
  <si>
    <t>بسم الله الرحمن الرحيم</t>
  </si>
  <si>
    <t>رقم الوحدة</t>
  </si>
  <si>
    <t>المجموع</t>
  </si>
  <si>
    <t>اسم الوحدة</t>
  </si>
  <si>
    <t>الوزن</t>
  </si>
  <si>
    <t>العلامة</t>
  </si>
  <si>
    <t>مجالات التقييم</t>
  </si>
  <si>
    <t>التطبيق 30%</t>
  </si>
  <si>
    <t>مهارات عقلية عليا 20%</t>
  </si>
  <si>
    <t>فهم واستيعاب50%</t>
  </si>
  <si>
    <t>عدد نتاجات الوحدة</t>
  </si>
  <si>
    <t xml:space="preserve">  </t>
  </si>
  <si>
    <t>المادة: الفيزياء</t>
  </si>
  <si>
    <t xml:space="preserve">المعلمه : آيات ابودخيل </t>
  </si>
  <si>
    <t>2025/2026</t>
  </si>
  <si>
    <t>الصف:الحقل الهندسي</t>
  </si>
  <si>
    <t>الزخم الخطي والتصادمات</t>
  </si>
  <si>
    <t>الحركه الدورانية</t>
  </si>
  <si>
    <t>الكهرباء السكانيه</t>
  </si>
  <si>
    <t>التيار الكهربائي</t>
  </si>
  <si>
    <t>جدول مواصفات للاختبار النهائي /الفصل الاول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</si>
</sst>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libri"/>
    </font>
    <font>
      <sz val="11"/>
      <color rgb="FF000000"/>
      <name val="Calibri"/>
      <charset val="178"/>
    </font>
    <font>
      <b/>
      <sz val="14"/>
      <color rgb="FF000000"/>
      <name val="Arial Black"/>
    </font>
    <font>
      <b/>
      <sz val="16"/>
      <color rgb="FF000000"/>
      <name val="Arial Black"/>
    </font>
    <font>
      <sz val="11"/>
      <name val="Tahoma"/>
    </font>
    <font>
      <b/>
      <sz val="14"/>
      <color rgb="FF000000"/>
      <name val="Cambria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1" fontId="4" fillId="0" borderId="8" xfId="0" applyNumberFormat="1" applyFont="1" applyBorder="1" applyAlignment="1">
      <alignment horizontal="center" vertical="center" wrapText="1" readingOrder="2"/>
    </xf>
    <xf numFmtId="1" fontId="4" fillId="0" borderId="9" xfId="0" applyNumberFormat="1" applyFont="1" applyBorder="1" applyAlignment="1">
      <alignment horizontal="center" vertical="center" wrapText="1" readingOrder="2"/>
    </xf>
    <xf numFmtId="1" fontId="4" fillId="0" borderId="10" xfId="0" applyNumberFormat="1" applyFont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 wrapText="1" readingOrder="2"/>
    </xf>
    <xf numFmtId="0" fontId="4" fillId="0" borderId="3" xfId="0" applyFont="1" applyBorder="1" applyAlignment="1">
      <alignment horizontal="center" vertical="center" wrapText="1" readingOrder="2"/>
    </xf>
    <xf numFmtId="0" fontId="4" fillId="0" borderId="12" xfId="0" applyFont="1" applyBorder="1" applyAlignment="1">
      <alignment horizontal="center" vertical="center" wrapText="1" readingOrder="2"/>
    </xf>
    <xf numFmtId="0" fontId="4" fillId="0" borderId="13" xfId="0" applyFont="1" applyBorder="1" applyAlignment="1">
      <alignment horizontal="center" vertical="center" wrapText="1" readingOrder="2"/>
    </xf>
    <xf numFmtId="0" fontId="4" fillId="0" borderId="14" xfId="0" applyFont="1" applyBorder="1" applyAlignment="1">
      <alignment horizontal="center" vertical="center" wrapText="1" readingOrder="2"/>
    </xf>
    <xf numFmtId="0" fontId="4" fillId="0" borderId="8" xfId="0" applyFont="1" applyBorder="1" applyAlignment="1">
      <alignment horizontal="center" vertical="center" wrapText="1" readingOrder="2"/>
    </xf>
    <xf numFmtId="0" fontId="4" fillId="0" borderId="9" xfId="0" applyFont="1" applyBorder="1" applyAlignment="1">
      <alignment horizontal="center" vertical="center" wrapText="1" readingOrder="2"/>
    </xf>
    <xf numFmtId="0" fontId="4" fillId="0" borderId="10" xfId="0" applyFont="1" applyBorder="1" applyAlignment="1">
      <alignment horizontal="center" vertical="center" wrapText="1" readingOrder="2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9" fontId="4" fillId="0" borderId="8" xfId="0" applyNumberFormat="1" applyFont="1" applyBorder="1" applyAlignment="1">
      <alignment horizontal="center" vertical="center" wrapText="1" readingOrder="2"/>
    </xf>
    <xf numFmtId="9" fontId="4" fillId="0" borderId="9" xfId="0" applyNumberFormat="1" applyFont="1" applyBorder="1" applyAlignment="1">
      <alignment horizontal="center" vertical="center" wrapText="1" readingOrder="2"/>
    </xf>
    <xf numFmtId="9" fontId="4" fillId="0" borderId="10" xfId="0" applyNumberFormat="1" applyFont="1" applyBorder="1" applyAlignment="1">
      <alignment horizontal="center" vertical="center" wrapText="1" readingOrder="2"/>
    </xf>
    <xf numFmtId="1" fontId="4" fillId="0" borderId="1" xfId="0" applyNumberFormat="1" applyFont="1" applyBorder="1" applyAlignment="1">
      <alignment horizontal="center" vertical="center" wrapText="1" readingOrder="2"/>
    </xf>
    <xf numFmtId="1" fontId="4" fillId="0" borderId="2" xfId="0" applyNumberFormat="1" applyFont="1" applyBorder="1" applyAlignment="1">
      <alignment horizontal="center" vertical="center" wrapText="1" readingOrder="2"/>
    </xf>
    <xf numFmtId="1" fontId="4" fillId="0" borderId="3" xfId="0" applyNumberFormat="1" applyFont="1" applyBorder="1" applyAlignment="1">
      <alignment horizontal="center" vertical="center" wrapText="1" readingOrder="2"/>
    </xf>
    <xf numFmtId="1" fontId="4" fillId="0" borderId="12" xfId="0" applyNumberFormat="1" applyFont="1" applyBorder="1" applyAlignment="1">
      <alignment horizontal="center" vertical="center" wrapText="1" readingOrder="2"/>
    </xf>
    <xf numFmtId="1" fontId="4" fillId="0" borderId="13" xfId="0" applyNumberFormat="1" applyFont="1" applyBorder="1" applyAlignment="1">
      <alignment horizontal="center" vertical="center" wrapText="1" readingOrder="2"/>
    </xf>
    <xf numFmtId="1" fontId="4" fillId="0" borderId="14" xfId="0" applyNumberFormat="1" applyFont="1" applyBorder="1" applyAlignment="1">
      <alignment horizontal="center" vertical="center" wrapText="1" readingOrder="2"/>
    </xf>
    <xf numFmtId="0" fontId="4" fillId="0" borderId="16" xfId="0" applyFont="1" applyBorder="1" applyAlignment="1">
      <alignment horizontal="center" vertical="center" wrapText="1" readingOrder="2"/>
    </xf>
    <xf numFmtId="0" fontId="4" fillId="0" borderId="17" xfId="0" applyFont="1" applyBorder="1" applyAlignment="1">
      <alignment horizontal="center" vertical="center" wrapText="1" readingOrder="2"/>
    </xf>
    <xf numFmtId="0" fontId="4" fillId="0" borderId="18" xfId="0" applyFont="1" applyBorder="1" applyAlignment="1">
      <alignment horizontal="center" vertical="center" wrapText="1" readingOrder="2"/>
    </xf>
    <xf numFmtId="0" fontId="4" fillId="0" borderId="19" xfId="0" applyFont="1" applyBorder="1" applyAlignment="1">
      <alignment horizontal="center" vertical="center" wrapText="1" readingOrder="2"/>
    </xf>
    <xf numFmtId="0" fontId="4" fillId="0" borderId="11" xfId="0" applyFont="1" applyBorder="1" applyAlignment="1">
      <alignment horizontal="center" vertical="center" wrapText="1" readingOrder="2"/>
    </xf>
    <xf numFmtId="1" fontId="4" fillId="0" borderId="16" xfId="0" applyNumberFormat="1" applyFont="1" applyBorder="1" applyAlignment="1">
      <alignment horizontal="center" vertical="center" wrapText="1" readingOrder="2"/>
    </xf>
    <xf numFmtId="1" fontId="4" fillId="0" borderId="17" xfId="0" applyNumberFormat="1" applyFont="1" applyBorder="1" applyAlignment="1">
      <alignment horizontal="center" vertical="center" wrapText="1" readingOrder="2"/>
    </xf>
    <xf numFmtId="1" fontId="4" fillId="0" borderId="18" xfId="0" applyNumberFormat="1" applyFont="1" applyBorder="1" applyAlignment="1">
      <alignment horizontal="center" vertical="center" wrapText="1" readingOrder="2"/>
    </xf>
    <xf numFmtId="9" fontId="4" fillId="0" borderId="1" xfId="0" applyNumberFormat="1" applyFont="1" applyBorder="1" applyAlignment="1">
      <alignment horizontal="center" vertical="center" wrapText="1" readingOrder="2"/>
    </xf>
    <xf numFmtId="9" fontId="4" fillId="0" borderId="2" xfId="0" applyNumberFormat="1" applyFont="1" applyBorder="1" applyAlignment="1">
      <alignment horizontal="center" vertical="center" wrapText="1" readingOrder="2"/>
    </xf>
    <xf numFmtId="9" fontId="4" fillId="0" borderId="3" xfId="0" applyNumberFormat="1" applyFont="1" applyBorder="1" applyAlignment="1">
      <alignment horizontal="center" vertical="center" wrapText="1" readingOrder="2"/>
    </xf>
    <xf numFmtId="9" fontId="4" fillId="0" borderId="12" xfId="0" applyNumberFormat="1" applyFont="1" applyBorder="1" applyAlignment="1">
      <alignment horizontal="center" vertical="center" wrapText="1" readingOrder="2"/>
    </xf>
    <xf numFmtId="9" fontId="4" fillId="0" borderId="13" xfId="0" applyNumberFormat="1" applyFont="1" applyBorder="1" applyAlignment="1">
      <alignment horizontal="center" vertical="center" wrapText="1" readingOrder="2"/>
    </xf>
    <xf numFmtId="9" fontId="4" fillId="0" borderId="14" xfId="0" applyNumberFormat="1" applyFont="1" applyBorder="1" applyAlignment="1">
      <alignment horizontal="center" vertical="center" wrapText="1" readingOrder="2"/>
    </xf>
    <xf numFmtId="9" fontId="4" fillId="0" borderId="16" xfId="0" applyNumberFormat="1" applyFont="1" applyBorder="1" applyAlignment="1">
      <alignment horizontal="center" vertical="center" wrapText="1" readingOrder="2"/>
    </xf>
    <xf numFmtId="9" fontId="4" fillId="0" borderId="17" xfId="0" applyNumberFormat="1" applyFont="1" applyBorder="1" applyAlignment="1">
      <alignment horizontal="center" vertical="center" wrapText="1" readingOrder="2"/>
    </xf>
    <xf numFmtId="9" fontId="4" fillId="0" borderId="18" xfId="0" applyNumberFormat="1" applyFont="1" applyBorder="1" applyAlignment="1">
      <alignment horizontal="center" vertical="center" wrapText="1" readingOrder="2"/>
    </xf>
    <xf numFmtId="0" fontId="4" fillId="0" borderId="5" xfId="0" applyFont="1" applyBorder="1" applyAlignment="1">
      <alignment horizontal="center" vertical="center" wrapText="1" readingOrder="2"/>
    </xf>
    <xf numFmtId="0" fontId="4" fillId="0" borderId="6" xfId="0" applyFont="1" applyBorder="1" applyAlignment="1">
      <alignment horizontal="center" vertical="center" wrapText="1" readingOrder="2"/>
    </xf>
    <xf numFmtId="0" fontId="4" fillId="0" borderId="7" xfId="0" applyFont="1" applyBorder="1" applyAlignment="1">
      <alignment horizontal="center" vertical="center" wrapText="1" readingOrder="2"/>
    </xf>
    <xf numFmtId="0" fontId="4" fillId="0" borderId="15" xfId="0" applyFont="1" applyBorder="1" applyAlignment="1">
      <alignment horizontal="center" vertical="center" wrapText="1" readingOrder="2"/>
    </xf>
    <xf numFmtId="0" fontId="5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0/cellImage" Target="NUL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265406</xdr:colOff>
      <xdr:row>0</xdr:row>
      <xdr:rowOff>0</xdr:rowOff>
    </xdr:from>
    <xdr:to>
      <xdr:col>15</xdr:col>
      <xdr:colOff>192519</xdr:colOff>
      <xdr:row>0</xdr:row>
      <xdr:rowOff>634454</xdr:rowOff>
    </xdr:to>
    <xdr:pic>
      <xdr:nvPicPr>
        <xdr:cNvPr id="2" name="صورة 2" descr=" 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82223360" y="19051"/>
          <a:ext cx="460032" cy="6762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showGridLines="0" tabSelected="1" zoomScale="62" workbookViewId="0">
      <selection activeCell="L14" sqref="L14:N15"/>
    </sheetView>
  </sheetViews>
  <sheetFormatPr defaultColWidth="9" defaultRowHeight="14.4"/>
  <cols>
    <col min="1" max="22" width="4" customWidth="1"/>
    <col min="23" max="23" width="5.44140625" customWidth="1"/>
    <col min="24" max="28" width="4" customWidth="1"/>
    <col min="29" max="29" width="6.21875" customWidth="1"/>
    <col min="30" max="31" width="4" customWidth="1"/>
    <col min="32" max="33" width="3.77734375" customWidth="1"/>
    <col min="34" max="256" width="10" customWidth="1"/>
  </cols>
  <sheetData>
    <row r="1" spans="1:30" ht="73.5" customHeight="1">
      <c r="A1" s="1"/>
      <c r="B1" s="2"/>
      <c r="C1" s="2"/>
      <c r="D1" s="2"/>
      <c r="E1" s="2"/>
      <c r="F1" s="2"/>
      <c r="G1" s="2"/>
      <c r="H1" s="2"/>
      <c r="I1" s="2"/>
      <c r="J1" s="16" t="s">
        <v>0</v>
      </c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"/>
      <c r="W1" s="1"/>
      <c r="X1" s="1"/>
      <c r="Y1" s="1"/>
      <c r="Z1" s="1"/>
      <c r="AA1" s="1"/>
      <c r="AB1" s="1"/>
      <c r="AC1" s="1"/>
      <c r="AD1" s="1"/>
    </row>
    <row r="2" spans="1:30" ht="21.7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17" t="s">
        <v>20</v>
      </c>
      <c r="L2" s="17"/>
      <c r="M2" s="17"/>
      <c r="N2" s="17"/>
      <c r="O2" s="17"/>
      <c r="P2" s="17"/>
      <c r="Q2" s="17"/>
      <c r="R2" s="17"/>
      <c r="S2" s="17"/>
      <c r="T2" s="17"/>
      <c r="U2" s="2"/>
      <c r="V2" s="1"/>
      <c r="W2" s="1"/>
      <c r="X2" s="1"/>
      <c r="Y2" s="1"/>
      <c r="Z2" s="1"/>
      <c r="AA2" s="1"/>
      <c r="AB2" s="1"/>
      <c r="AC2" s="1"/>
      <c r="AD2" s="1"/>
    </row>
    <row r="3" spans="1:30" ht="22.5" customHeight="1">
      <c r="A3" s="1"/>
      <c r="B3" s="3" t="s">
        <v>15</v>
      </c>
      <c r="C3" s="3"/>
      <c r="D3" s="3"/>
      <c r="E3" s="3"/>
      <c r="F3" s="3"/>
      <c r="G3" s="3"/>
      <c r="H3" s="3"/>
      <c r="I3" s="3"/>
      <c r="J3" s="3"/>
      <c r="K3" s="2" t="s">
        <v>11</v>
      </c>
      <c r="L3" s="2"/>
      <c r="M3" s="17" t="s">
        <v>14</v>
      </c>
      <c r="N3" s="17"/>
      <c r="O3" s="17"/>
      <c r="P3" s="17"/>
      <c r="Q3" s="17"/>
      <c r="R3" s="2"/>
      <c r="S3" s="2"/>
      <c r="T3" s="2"/>
      <c r="U3" s="2"/>
      <c r="V3" s="1"/>
      <c r="W3" s="1"/>
      <c r="X3" s="1"/>
      <c r="Y3" s="1"/>
      <c r="Z3" s="1"/>
      <c r="AA3" s="1"/>
      <c r="AB3" s="1"/>
      <c r="AC3" s="1"/>
      <c r="AD3" s="1"/>
    </row>
    <row r="4" spans="1:30" ht="23.25" customHeight="1">
      <c r="A4" s="1"/>
      <c r="B4" s="3" t="s">
        <v>12</v>
      </c>
      <c r="C4" s="3"/>
      <c r="D4" s="3"/>
      <c r="E4" s="3"/>
      <c r="F4" s="3"/>
      <c r="G4" s="3"/>
      <c r="H4" s="3"/>
      <c r="I4" s="3"/>
      <c r="J4" s="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"/>
      <c r="W4" s="1"/>
      <c r="X4" s="1"/>
      <c r="Y4" s="1"/>
      <c r="Z4" s="1"/>
      <c r="AA4" s="1"/>
      <c r="AB4" s="1"/>
      <c r="AC4" s="1"/>
      <c r="AD4" s="1"/>
    </row>
    <row r="5" spans="1:30" ht="18" customHeight="1">
      <c r="A5" s="1"/>
      <c r="B5" s="7" t="s">
        <v>1</v>
      </c>
      <c r="C5" s="8"/>
      <c r="D5" s="9"/>
      <c r="E5" s="7" t="s">
        <v>3</v>
      </c>
      <c r="F5" s="8"/>
      <c r="G5" s="8"/>
      <c r="H5" s="8"/>
      <c r="I5" s="8"/>
      <c r="J5" s="8"/>
      <c r="K5" s="49"/>
      <c r="L5" s="7" t="s">
        <v>10</v>
      </c>
      <c r="M5" s="8"/>
      <c r="N5" s="9"/>
      <c r="O5" s="7" t="s">
        <v>4</v>
      </c>
      <c r="P5" s="8"/>
      <c r="Q5" s="9"/>
      <c r="R5" s="7" t="s">
        <v>5</v>
      </c>
      <c r="S5" s="8"/>
      <c r="T5" s="9"/>
      <c r="U5" s="44" t="s">
        <v>6</v>
      </c>
      <c r="V5" s="45"/>
      <c r="W5" s="45"/>
      <c r="X5" s="45"/>
      <c r="Y5" s="45"/>
      <c r="Z5" s="45"/>
      <c r="AA5" s="45"/>
      <c r="AB5" s="45"/>
      <c r="AC5" s="46"/>
    </row>
    <row r="6" spans="1:30" ht="21.75" customHeight="1">
      <c r="A6" s="1"/>
      <c r="B6" s="13"/>
      <c r="C6" s="14"/>
      <c r="D6" s="15"/>
      <c r="E6" s="13"/>
      <c r="F6" s="14"/>
      <c r="G6" s="14"/>
      <c r="H6" s="14"/>
      <c r="I6" s="14"/>
      <c r="J6" s="14"/>
      <c r="K6" s="31"/>
      <c r="L6" s="13"/>
      <c r="M6" s="14"/>
      <c r="N6" s="15"/>
      <c r="O6" s="13"/>
      <c r="P6" s="14"/>
      <c r="Q6" s="15"/>
      <c r="R6" s="13"/>
      <c r="S6" s="14"/>
      <c r="T6" s="15"/>
      <c r="U6" s="7" t="s">
        <v>9</v>
      </c>
      <c r="V6" s="8"/>
      <c r="W6" s="9"/>
      <c r="X6" s="7" t="s">
        <v>7</v>
      </c>
      <c r="Y6" s="8"/>
      <c r="Z6" s="9"/>
      <c r="AA6" s="7" t="s">
        <v>8</v>
      </c>
      <c r="AB6" s="8"/>
      <c r="AC6" s="9"/>
    </row>
    <row r="7" spans="1:30" ht="19.5" customHeight="1">
      <c r="A7" s="1"/>
      <c r="B7" s="10"/>
      <c r="C7" s="11"/>
      <c r="D7" s="12"/>
      <c r="E7" s="10"/>
      <c r="F7" s="11"/>
      <c r="G7" s="11"/>
      <c r="H7" s="11"/>
      <c r="I7" s="11"/>
      <c r="J7" s="11"/>
      <c r="K7" s="47"/>
      <c r="L7" s="10"/>
      <c r="M7" s="11"/>
      <c r="N7" s="12"/>
      <c r="O7" s="10"/>
      <c r="P7" s="11"/>
      <c r="Q7" s="12"/>
      <c r="R7" s="10"/>
      <c r="S7" s="11"/>
      <c r="T7" s="12"/>
      <c r="U7" s="10"/>
      <c r="V7" s="11"/>
      <c r="W7" s="12"/>
      <c r="X7" s="10"/>
      <c r="Y7" s="11"/>
      <c r="Z7" s="12"/>
      <c r="AA7" s="10"/>
      <c r="AB7" s="11"/>
      <c r="AC7" s="12"/>
    </row>
    <row r="8" spans="1:30" ht="14.25" customHeight="1">
      <c r="A8" s="1"/>
      <c r="B8" s="27">
        <v>1</v>
      </c>
      <c r="C8" s="28"/>
      <c r="D8" s="29"/>
      <c r="E8" s="27" t="s">
        <v>16</v>
      </c>
      <c r="F8" s="28"/>
      <c r="G8" s="28"/>
      <c r="H8" s="28"/>
      <c r="I8" s="28"/>
      <c r="J8" s="28"/>
      <c r="K8" s="30"/>
      <c r="L8" s="27">
        <v>11</v>
      </c>
      <c r="M8" s="28"/>
      <c r="N8" s="29"/>
      <c r="O8" s="41">
        <f>IF((L8&lt;1)," ",(L8/$L$16))</f>
        <v>0.22</v>
      </c>
      <c r="P8" s="42"/>
      <c r="Q8" s="43"/>
      <c r="R8" s="32">
        <f>IF((L8&lt;1)," ",PRODUCT(O8,$R$16))</f>
        <v>8.8000000000000007</v>
      </c>
      <c r="S8" s="33"/>
      <c r="T8" s="34"/>
      <c r="U8" s="32">
        <f>IF(($L$8&lt;1)," ",PRODUCT($R$8,0.5))</f>
        <v>4.4000000000000004</v>
      </c>
      <c r="V8" s="33"/>
      <c r="W8" s="34"/>
      <c r="X8" s="32">
        <f>IF(($L$8&lt;1)," ",PRODUCT($R$8,0.3))</f>
        <v>2.64</v>
      </c>
      <c r="Y8" s="33"/>
      <c r="Z8" s="34"/>
      <c r="AA8" s="32">
        <f>IF(($L$8&lt;1)," ",PRODUCT($R$8,0.2))</f>
        <v>1.7600000000000002</v>
      </c>
      <c r="AB8" s="33"/>
      <c r="AC8" s="34"/>
      <c r="AD8" s="1"/>
    </row>
    <row r="9" spans="1:30">
      <c r="A9" s="1"/>
      <c r="B9" s="13"/>
      <c r="C9" s="14"/>
      <c r="D9" s="15"/>
      <c r="E9" s="13"/>
      <c r="F9" s="14"/>
      <c r="G9" s="14"/>
      <c r="H9" s="14"/>
      <c r="I9" s="14"/>
      <c r="J9" s="14"/>
      <c r="K9" s="31"/>
      <c r="L9" s="13"/>
      <c r="M9" s="14"/>
      <c r="N9" s="15"/>
      <c r="O9" s="18"/>
      <c r="P9" s="19"/>
      <c r="Q9" s="20"/>
      <c r="R9" s="4"/>
      <c r="S9" s="5"/>
      <c r="T9" s="6"/>
      <c r="U9" s="4"/>
      <c r="V9" s="5"/>
      <c r="W9" s="6"/>
      <c r="X9" s="4"/>
      <c r="Y9" s="5"/>
      <c r="Z9" s="6"/>
      <c r="AA9" s="4"/>
      <c r="AB9" s="5"/>
      <c r="AC9" s="6"/>
      <c r="AD9" s="1"/>
    </row>
    <row r="10" spans="1:30" ht="15" customHeight="1">
      <c r="A10" s="1"/>
      <c r="B10" s="13">
        <v>2</v>
      </c>
      <c r="C10" s="14"/>
      <c r="D10" s="15"/>
      <c r="E10" s="13" t="s">
        <v>17</v>
      </c>
      <c r="F10" s="14"/>
      <c r="G10" s="14"/>
      <c r="H10" s="14"/>
      <c r="I10" s="14"/>
      <c r="J10" s="14"/>
      <c r="K10" s="31"/>
      <c r="L10" s="13">
        <v>14</v>
      </c>
      <c r="M10" s="14"/>
      <c r="N10" s="15"/>
      <c r="O10" s="18">
        <f>IF((L10&lt;1)," ",(L10/$L$16))</f>
        <v>0.28000000000000003</v>
      </c>
      <c r="P10" s="19"/>
      <c r="Q10" s="20"/>
      <c r="R10" s="4">
        <f>IF((L10&lt;1)," ",PRODUCT(O10,$R$16))</f>
        <v>11.200000000000001</v>
      </c>
      <c r="S10" s="5"/>
      <c r="T10" s="6"/>
      <c r="U10" s="4">
        <f>IF(($L$10&lt;1)," ",PRODUCT($R$10,0.5))</f>
        <v>5.6000000000000005</v>
      </c>
      <c r="V10" s="5"/>
      <c r="W10" s="6"/>
      <c r="X10" s="4">
        <f>IF(($L$10&lt;1)," ",PRODUCT($R$10,0.3))</f>
        <v>3.3600000000000003</v>
      </c>
      <c r="Y10" s="5"/>
      <c r="Z10" s="6"/>
      <c r="AA10" s="4">
        <f>IF(($L$10&lt;1)," ",PRODUCT($R$10,0.2))</f>
        <v>2.2400000000000002</v>
      </c>
      <c r="AB10" s="5"/>
      <c r="AC10" s="6"/>
      <c r="AD10" s="1"/>
    </row>
    <row r="11" spans="1:30">
      <c r="A11" s="1"/>
      <c r="B11" s="13"/>
      <c r="C11" s="14"/>
      <c r="D11" s="15"/>
      <c r="E11" s="13"/>
      <c r="F11" s="14"/>
      <c r="G11" s="14"/>
      <c r="H11" s="14"/>
      <c r="I11" s="14"/>
      <c r="J11" s="14"/>
      <c r="K11" s="31"/>
      <c r="L11" s="13"/>
      <c r="M11" s="14"/>
      <c r="N11" s="15"/>
      <c r="O11" s="18"/>
      <c r="P11" s="19"/>
      <c r="Q11" s="20"/>
      <c r="R11" s="4"/>
      <c r="S11" s="5"/>
      <c r="T11" s="6"/>
      <c r="U11" s="4"/>
      <c r="V11" s="5"/>
      <c r="W11" s="6"/>
      <c r="X11" s="4"/>
      <c r="Y11" s="5"/>
      <c r="Z11" s="6"/>
      <c r="AA11" s="4"/>
      <c r="AB11" s="5"/>
      <c r="AC11" s="6"/>
      <c r="AD11" s="1"/>
    </row>
    <row r="12" spans="1:30" ht="15" customHeight="1">
      <c r="A12" s="1"/>
      <c r="B12" s="13">
        <v>3</v>
      </c>
      <c r="C12" s="14"/>
      <c r="D12" s="15"/>
      <c r="E12" s="13" t="s">
        <v>18</v>
      </c>
      <c r="F12" s="14"/>
      <c r="G12" s="14"/>
      <c r="H12" s="14"/>
      <c r="I12" s="14"/>
      <c r="J12" s="14"/>
      <c r="K12" s="31"/>
      <c r="L12" s="13">
        <v>13</v>
      </c>
      <c r="M12" s="14"/>
      <c r="N12" s="15"/>
      <c r="O12" s="18">
        <f>IF((L12&lt;1)," ",(L12/$L$16))</f>
        <v>0.26</v>
      </c>
      <c r="P12" s="19"/>
      <c r="Q12" s="20"/>
      <c r="R12" s="4">
        <f>IF((L12&lt;1)," ",PRODUCT(O12,$R$16))</f>
        <v>10.4</v>
      </c>
      <c r="S12" s="5"/>
      <c r="T12" s="6"/>
      <c r="U12" s="4">
        <f>IF(($L$12&lt;1)," ",PRODUCT($R$12,0.5))</f>
        <v>5.2</v>
      </c>
      <c r="V12" s="5"/>
      <c r="W12" s="6"/>
      <c r="X12" s="4">
        <f>IF(($L$12&lt;1)," ",PRODUCT($R$12,0.3))</f>
        <v>3.12</v>
      </c>
      <c r="Y12" s="5"/>
      <c r="Z12" s="6"/>
      <c r="AA12" s="4">
        <f>IF(($L$12&lt;1)," ",PRODUCT($R$12,0.2))</f>
        <v>2.08</v>
      </c>
      <c r="AB12" s="5"/>
      <c r="AC12" s="6"/>
      <c r="AD12" s="1"/>
    </row>
    <row r="13" spans="1:30">
      <c r="A13" s="1"/>
      <c r="B13" s="13"/>
      <c r="C13" s="14"/>
      <c r="D13" s="15"/>
      <c r="E13" s="13"/>
      <c r="F13" s="14"/>
      <c r="G13" s="14"/>
      <c r="H13" s="14"/>
      <c r="I13" s="14"/>
      <c r="J13" s="14"/>
      <c r="K13" s="31"/>
      <c r="L13" s="13"/>
      <c r="M13" s="14"/>
      <c r="N13" s="15"/>
      <c r="O13" s="18"/>
      <c r="P13" s="19"/>
      <c r="Q13" s="20"/>
      <c r="R13" s="4"/>
      <c r="S13" s="5"/>
      <c r="T13" s="6"/>
      <c r="U13" s="4"/>
      <c r="V13" s="5"/>
      <c r="W13" s="6"/>
      <c r="X13" s="4"/>
      <c r="Y13" s="5"/>
      <c r="Z13" s="6"/>
      <c r="AA13" s="4"/>
      <c r="AB13" s="5"/>
      <c r="AC13" s="6"/>
      <c r="AD13" s="1"/>
    </row>
    <row r="14" spans="1:30" ht="15" customHeight="1">
      <c r="A14" s="1"/>
      <c r="B14" s="13">
        <v>4</v>
      </c>
      <c r="C14" s="14"/>
      <c r="D14" s="15"/>
      <c r="E14" s="13" t="s">
        <v>19</v>
      </c>
      <c r="F14" s="14"/>
      <c r="G14" s="14"/>
      <c r="H14" s="14"/>
      <c r="I14" s="14"/>
      <c r="J14" s="14"/>
      <c r="K14" s="31"/>
      <c r="L14" s="13">
        <v>12</v>
      </c>
      <c r="M14" s="14"/>
      <c r="N14" s="15"/>
      <c r="O14" s="18">
        <f>IF((L14&lt;1)," ",(L14/$L$16))</f>
        <v>0.24</v>
      </c>
      <c r="P14" s="19"/>
      <c r="Q14" s="20"/>
      <c r="R14" s="4">
        <f>IF((L14&lt;1)," ",PRODUCT(O14,$R$16))</f>
        <v>9.6</v>
      </c>
      <c r="S14" s="5"/>
      <c r="T14" s="6"/>
      <c r="U14" s="4">
        <f>IF(($L$14&lt;1)," ",PRODUCT($R$14,0.5))</f>
        <v>4.8</v>
      </c>
      <c r="V14" s="5"/>
      <c r="W14" s="6"/>
      <c r="X14" s="4">
        <f>IF(($L$14&lt;1)," ",PRODUCT($R$14,0.3))</f>
        <v>2.88</v>
      </c>
      <c r="Y14" s="5"/>
      <c r="Z14" s="6"/>
      <c r="AA14" s="4">
        <f>IF(($L$14&lt;1)," ",PRODUCT($R$14,0.2))</f>
        <v>1.92</v>
      </c>
      <c r="AB14" s="5"/>
      <c r="AC14" s="6"/>
      <c r="AD14" s="1"/>
    </row>
    <row r="15" spans="1:30">
      <c r="A15" s="1"/>
      <c r="B15" s="13"/>
      <c r="C15" s="14"/>
      <c r="D15" s="15"/>
      <c r="E15" s="13"/>
      <c r="F15" s="14"/>
      <c r="G15" s="14"/>
      <c r="H15" s="14"/>
      <c r="I15" s="14"/>
      <c r="J15" s="14"/>
      <c r="K15" s="31"/>
      <c r="L15" s="13"/>
      <c r="M15" s="14"/>
      <c r="N15" s="15"/>
      <c r="O15" s="18"/>
      <c r="P15" s="19"/>
      <c r="Q15" s="20"/>
      <c r="R15" s="4"/>
      <c r="S15" s="5"/>
      <c r="T15" s="6"/>
      <c r="U15" s="4"/>
      <c r="V15" s="5"/>
      <c r="W15" s="6"/>
      <c r="X15" s="4"/>
      <c r="Y15" s="5"/>
      <c r="Z15" s="6"/>
      <c r="AA15" s="4"/>
      <c r="AB15" s="5"/>
      <c r="AC15" s="6"/>
      <c r="AD15" s="1"/>
    </row>
    <row r="16" spans="1:30" ht="15.75" customHeight="1">
      <c r="A16" s="1"/>
      <c r="B16" s="27" t="s">
        <v>2</v>
      </c>
      <c r="C16" s="28"/>
      <c r="D16" s="28"/>
      <c r="E16" s="28"/>
      <c r="F16" s="28"/>
      <c r="G16" s="28"/>
      <c r="H16" s="28"/>
      <c r="I16" s="28"/>
      <c r="J16" s="28"/>
      <c r="K16" s="30"/>
      <c r="L16" s="7">
        <f>IF(SUM(L8:N15)&lt;1," ",SUM(L8:N15))</f>
        <v>50</v>
      </c>
      <c r="M16" s="8"/>
      <c r="N16" s="9"/>
      <c r="O16" s="35">
        <f>IF(SUM(O8:Q15)&lt;1," ",SUM(O8:Q15))</f>
        <v>1</v>
      </c>
      <c r="P16" s="36"/>
      <c r="Q16" s="37"/>
      <c r="R16" s="7">
        <v>40</v>
      </c>
      <c r="S16" s="8"/>
      <c r="T16" s="9"/>
      <c r="U16" s="21">
        <f>IF((L8&lt;1)," ",SUM(U8:U15))</f>
        <v>20</v>
      </c>
      <c r="V16" s="22"/>
      <c r="W16" s="23"/>
      <c r="X16" s="21">
        <f>IF((L8&lt;1)," ",SUM(X8:X15))</f>
        <v>12</v>
      </c>
      <c r="Y16" s="22"/>
      <c r="Z16" s="23"/>
      <c r="AA16" s="21">
        <f>IF((L8&lt;1)," ",SUM(AA8:AA15))</f>
        <v>8</v>
      </c>
      <c r="AB16" s="22"/>
      <c r="AC16" s="23"/>
    </row>
    <row r="17" spans="1:30">
      <c r="A17" s="1"/>
      <c r="B17" s="10"/>
      <c r="C17" s="11"/>
      <c r="D17" s="11"/>
      <c r="E17" s="11"/>
      <c r="F17" s="11"/>
      <c r="G17" s="11"/>
      <c r="H17" s="11"/>
      <c r="I17" s="11"/>
      <c r="J17" s="11"/>
      <c r="K17" s="47"/>
      <c r="L17" s="10"/>
      <c r="M17" s="11"/>
      <c r="N17" s="12"/>
      <c r="O17" s="38"/>
      <c r="P17" s="39"/>
      <c r="Q17" s="40"/>
      <c r="R17" s="10"/>
      <c r="S17" s="11"/>
      <c r="T17" s="12"/>
      <c r="U17" s="24"/>
      <c r="V17" s="25"/>
      <c r="W17" s="26"/>
      <c r="X17" s="24"/>
      <c r="Y17" s="25"/>
      <c r="Z17" s="26"/>
      <c r="AA17" s="24"/>
      <c r="AB17" s="25"/>
      <c r="AC17" s="26"/>
    </row>
    <row r="18" spans="1:30" ht="14.25" customHeight="1">
      <c r="A18" s="1"/>
      <c r="AD18" s="1"/>
    </row>
    <row r="19" spans="1:30">
      <c r="A19" s="1"/>
    </row>
    <row r="21" spans="1:30" ht="18.75" customHeight="1">
      <c r="X21" s="48" t="s">
        <v>13</v>
      </c>
      <c r="Y21" s="48"/>
      <c r="Z21" s="48"/>
      <c r="AA21" s="48"/>
      <c r="AB21" s="48"/>
      <c r="AC21" s="48"/>
    </row>
    <row r="22" spans="1:30" ht="18.75" customHeight="1">
      <c r="X22" s="48"/>
      <c r="Y22" s="48"/>
      <c r="Z22" s="48"/>
      <c r="AA22" s="48"/>
      <c r="AB22" s="48"/>
      <c r="AC22" s="48"/>
    </row>
  </sheetData>
  <mergeCells count="54">
    <mergeCell ref="X21:AC22"/>
    <mergeCell ref="B14:D15"/>
    <mergeCell ref="E5:K7"/>
    <mergeCell ref="U12:W13"/>
    <mergeCell ref="E10:K11"/>
    <mergeCell ref="B8:D9"/>
    <mergeCell ref="B5:D7"/>
    <mergeCell ref="B12:D13"/>
    <mergeCell ref="L5:N7"/>
    <mergeCell ref="X14:Z15"/>
    <mergeCell ref="AA12:AC13"/>
    <mergeCell ref="L16:N17"/>
    <mergeCell ref="AA8:AC9"/>
    <mergeCell ref="AA14:AC15"/>
    <mergeCell ref="O10:Q11"/>
    <mergeCell ref="R14:T15"/>
    <mergeCell ref="L12:N13"/>
    <mergeCell ref="E12:K13"/>
    <mergeCell ref="U8:W9"/>
    <mergeCell ref="O16:Q17"/>
    <mergeCell ref="O8:Q9"/>
    <mergeCell ref="X12:Z13"/>
    <mergeCell ref="R12:T13"/>
    <mergeCell ref="U14:W15"/>
    <mergeCell ref="U10:W11"/>
    <mergeCell ref="R16:T17"/>
    <mergeCell ref="L14:N15"/>
    <mergeCell ref="X8:Z9"/>
    <mergeCell ref="E14:K15"/>
    <mergeCell ref="X10:Z11"/>
    <mergeCell ref="B16:K17"/>
    <mergeCell ref="R8:T9"/>
    <mergeCell ref="U16:W17"/>
    <mergeCell ref="AA6:AC7"/>
    <mergeCell ref="O12:Q13"/>
    <mergeCell ref="X16:Z17"/>
    <mergeCell ref="AA10:AC11"/>
    <mergeCell ref="U6:W7"/>
    <mergeCell ref="O14:Q15"/>
    <mergeCell ref="AA16:AC17"/>
    <mergeCell ref="R5:T7"/>
    <mergeCell ref="U5:AC5"/>
    <mergeCell ref="O5:Q7"/>
    <mergeCell ref="B3:J3"/>
    <mergeCell ref="R10:T11"/>
    <mergeCell ref="X6:Z7"/>
    <mergeCell ref="L10:N11"/>
    <mergeCell ref="J1:U1"/>
    <mergeCell ref="K2:T2"/>
    <mergeCell ref="L8:N9"/>
    <mergeCell ref="E8:K9"/>
    <mergeCell ref="B10:D11"/>
    <mergeCell ref="B4:J4"/>
    <mergeCell ref="M3:Q3"/>
  </mergeCells>
  <pageMargins left="0.7" right="0.7" top="0.75" bottom="0.75" header="0.3" footer="0.3"/>
  <pageSetup paperSize="9" fitToWidth="0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default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AbdAlomti Shlol</dc:creator>
  <cp:lastModifiedBy>ASUS</cp:lastModifiedBy>
  <dcterms:created xsi:type="dcterms:W3CDTF">2012-05-27T20:41:01Z</dcterms:created>
  <dcterms:modified xsi:type="dcterms:W3CDTF">2025-08-23T19:18:32Z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265c482ca1b447b0a5004a059b42084b</vt:lpwstr>
  </property>
</Properties>
</file>