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5A1599D9-9461-8C42-B976-68717995ECA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<sst xmlns="http://schemas.openxmlformats.org/spreadsheetml/2006/main" count="19" uniqueCount="19">
  <si>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</si>
  <si>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</si>
  <si>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</si>
  <si>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</si>
  <si>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</si>
  <si>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</si>
  <si>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</si>
  <si>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</si>
  <si>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</si>
  <si>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</si>
  <si>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</si>
  <si>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</si>
  <si>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</si>
  <si>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>الصف:  السابع</t>
  </si>
  <si>
    <t>وليتم نعمته عليكم</t>
  </si>
  <si>
    <t xml:space="preserve">إن الله يحب المحسنين </t>
  </si>
  <si>
    <t>والله متم نوره</t>
  </si>
  <si>
    <t xml:space="preserve">فاستقم كما أمرت </t>
  </si>
  <si>
    <t xml:space="preserve">معلم المادة: فتح الله الصلاج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</si>
</sst>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7" fillId="0" borderId="11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topLeftCell="R1" workbookViewId="0">
      <selection activeCell="W29" sqref="W29:AB30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50" t="s">
        <v>13</v>
      </c>
      <c r="C2" s="20"/>
      <c r="D2" s="20"/>
      <c r="E2" s="20"/>
      <c r="F2" s="20"/>
      <c r="G2" s="20"/>
      <c r="H2" s="20"/>
      <c r="I2" s="20"/>
      <c r="J2" s="20"/>
      <c r="L2" s="43" t="s">
        <v>1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50" t="s">
        <v>2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3</v>
      </c>
      <c r="C5" s="17"/>
      <c r="D5" s="18"/>
      <c r="E5" s="16" t="s">
        <v>4</v>
      </c>
      <c r="F5" s="17"/>
      <c r="G5" s="17"/>
      <c r="H5" s="17"/>
      <c r="I5" s="17"/>
      <c r="J5" s="17"/>
      <c r="K5" s="18"/>
      <c r="L5" s="25" t="s">
        <v>5</v>
      </c>
      <c r="M5" s="17"/>
      <c r="N5" s="18"/>
      <c r="O5" s="25" t="s">
        <v>6</v>
      </c>
      <c r="P5" s="17"/>
      <c r="Q5" s="18"/>
      <c r="R5" s="25" t="s">
        <v>7</v>
      </c>
      <c r="S5" s="17"/>
      <c r="T5" s="17"/>
      <c r="U5" s="44" t="s">
        <v>8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2"/>
      <c r="M6" s="20"/>
      <c r="N6" s="21"/>
      <c r="O6" s="42"/>
      <c r="P6" s="20"/>
      <c r="Q6" s="21"/>
      <c r="R6" s="42"/>
      <c r="S6" s="20"/>
      <c r="T6" s="20"/>
      <c r="U6" s="16" t="s">
        <v>9</v>
      </c>
      <c r="V6" s="17"/>
      <c r="W6" s="18"/>
      <c r="X6" s="16" t="s">
        <v>10</v>
      </c>
      <c r="Y6" s="17"/>
      <c r="Z6" s="18"/>
      <c r="AA6" s="25" t="s">
        <v>11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51" t="s">
        <v>14</v>
      </c>
      <c r="F8" s="14"/>
      <c r="G8" s="14"/>
      <c r="H8" s="14"/>
      <c r="I8" s="14"/>
      <c r="J8" s="14"/>
      <c r="K8" s="52"/>
      <c r="L8" s="37">
        <v>29</v>
      </c>
      <c r="M8" s="17"/>
      <c r="N8" s="28"/>
      <c r="O8" s="54">
        <f>IF((L8&lt;1)," ",(L8/$L$26))</f>
        <v>0.2196969696969697</v>
      </c>
      <c r="P8" s="17"/>
      <c r="Q8" s="28"/>
      <c r="R8" s="27">
        <f>IF((L8&lt;1)," ",PRODUCT(O8,$R$26))</f>
        <v>8.7878787878787872</v>
      </c>
      <c r="S8" s="17"/>
      <c r="T8" s="28"/>
      <c r="U8" s="27">
        <f>IF(($L$8&lt;1)," ",PRODUCT($R$8,0.5))</f>
        <v>4.3939393939393936</v>
      </c>
      <c r="V8" s="17"/>
      <c r="W8" s="28"/>
      <c r="X8" s="27">
        <f>IF(($L$8&lt;1)," ",PRODUCT($R$8,0.3))</f>
        <v>2.6363636363636362</v>
      </c>
      <c r="Y8" s="17"/>
      <c r="Z8" s="28"/>
      <c r="AA8" s="27">
        <f>IF(($L$8&lt;1)," ",PRODUCT($R$8,0.2))</f>
        <v>1.7575757575757576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8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7" t="s">
        <v>15</v>
      </c>
      <c r="F10" s="8"/>
      <c r="G10" s="8"/>
      <c r="H10" s="8"/>
      <c r="I10" s="8"/>
      <c r="J10" s="8"/>
      <c r="K10" s="32"/>
      <c r="L10" s="36">
        <v>35</v>
      </c>
      <c r="M10" s="8"/>
      <c r="N10" s="32"/>
      <c r="O10" s="35">
        <f>IF((L10&lt;1)," ",(L10/$L$26))</f>
        <v>0.26515151515151514</v>
      </c>
      <c r="P10" s="8"/>
      <c r="Q10" s="32"/>
      <c r="R10" s="31">
        <f>IF((L10&lt;1)," ",PRODUCT(O10,$R$26))</f>
        <v>10.606060606060606</v>
      </c>
      <c r="S10" s="8"/>
      <c r="T10" s="32"/>
      <c r="U10" s="27">
        <f>IF(($L$10&lt;1)," ",PRODUCT($R$10,0.5))</f>
        <v>5.3030303030303028</v>
      </c>
      <c r="V10" s="17"/>
      <c r="W10" s="28"/>
      <c r="X10" s="27">
        <f>IF(($L$10&lt;1)," ",PRODUCT($R$10,0.3))</f>
        <v>3.1818181818181817</v>
      </c>
      <c r="Y10" s="17"/>
      <c r="Z10" s="28"/>
      <c r="AA10" s="27">
        <f>IF(($L$10&lt;1)," ",PRODUCT($R$10,0.2))</f>
        <v>2.1212121212121211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8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7" t="s">
        <v>16</v>
      </c>
      <c r="F12" s="8"/>
      <c r="G12" s="8"/>
      <c r="H12" s="8"/>
      <c r="I12" s="8"/>
      <c r="J12" s="8"/>
      <c r="K12" s="32"/>
      <c r="L12" s="36">
        <v>37</v>
      </c>
      <c r="M12" s="8"/>
      <c r="N12" s="32"/>
      <c r="O12" s="35">
        <f>IF((L12&lt;1)," ",(L12/$L$26))</f>
        <v>0.28030303030303028</v>
      </c>
      <c r="P12" s="8"/>
      <c r="Q12" s="32"/>
      <c r="R12" s="31">
        <f>IF((L12&lt;1)," ",PRODUCT(O12,$R$26))</f>
        <v>11.212121212121211</v>
      </c>
      <c r="S12" s="8"/>
      <c r="T12" s="32"/>
      <c r="U12" s="27">
        <f>IF(($L$12&lt;1)," ",PRODUCT($R$12,0.5))</f>
        <v>5.6060606060606055</v>
      </c>
      <c r="V12" s="17"/>
      <c r="W12" s="28"/>
      <c r="X12" s="27">
        <f>IF(($L$12&lt;1)," ",PRODUCT($R$12,0.3))</f>
        <v>3.3636363636363633</v>
      </c>
      <c r="Y12" s="17"/>
      <c r="Z12" s="28"/>
      <c r="AA12" s="27">
        <f>IF(($L$12&lt;1)," ",PRODUCT($R$12,0.2))</f>
        <v>2.2424242424242422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8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7" t="s">
        <v>17</v>
      </c>
      <c r="F14" s="8"/>
      <c r="G14" s="8"/>
      <c r="H14" s="8"/>
      <c r="I14" s="8"/>
      <c r="J14" s="8"/>
      <c r="K14" s="32"/>
      <c r="L14" s="36">
        <v>31</v>
      </c>
      <c r="M14" s="8"/>
      <c r="N14" s="32"/>
      <c r="O14" s="35">
        <f>IF((L14&lt;1)," ",(L14/$L$26))</f>
        <v>0.23484848484848486</v>
      </c>
      <c r="P14" s="8"/>
      <c r="Q14" s="32"/>
      <c r="R14" s="31">
        <f>IF((L14&lt;1)," ",PRODUCT(O14,$R$26))</f>
        <v>9.3939393939393945</v>
      </c>
      <c r="S14" s="8"/>
      <c r="T14" s="32"/>
      <c r="U14" s="27">
        <f>IF(($L$14&lt;1)," ",PRODUCT($R$14,0.5))</f>
        <v>4.6969696969696972</v>
      </c>
      <c r="V14" s="17"/>
      <c r="W14" s="28"/>
      <c r="X14" s="27">
        <f>IF(($L$14&lt;1)," ",PRODUCT($R$14,0.3))</f>
        <v>2.8181818181818183</v>
      </c>
      <c r="Y14" s="17"/>
      <c r="Z14" s="28"/>
      <c r="AA14" s="27">
        <f>IF(($L$14&lt;1)," ",PRODUCT($R$14,0.2))</f>
        <v>1.8787878787878789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8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7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8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7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8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7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8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7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8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7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2"/>
      <c r="F25" s="20"/>
      <c r="G25" s="20"/>
      <c r="H25" s="20"/>
      <c r="I25" s="20"/>
      <c r="J25" s="20"/>
      <c r="K25" s="49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132</v>
      </c>
      <c r="M26" s="17"/>
      <c r="N26" s="18"/>
      <c r="O26" s="39">
        <f>IF(SUM(O8:Q25)&lt;1," ",SUM(O8:Q25))</f>
        <v>1</v>
      </c>
      <c r="P26" s="20"/>
      <c r="Q26" s="21"/>
      <c r="R26" s="40">
        <v>40</v>
      </c>
      <c r="S26" s="14"/>
      <c r="T26" s="15"/>
      <c r="U26" s="27">
        <f>IF((L8&lt;1)," ",SUM(U8:U25))</f>
        <v>20</v>
      </c>
      <c r="V26" s="17"/>
      <c r="W26" s="28"/>
      <c r="X26" s="27">
        <f>IF((L8&lt;1)," ",SUM(X8:X25))</f>
        <v>12</v>
      </c>
      <c r="Y26" s="17"/>
      <c r="Z26" s="28"/>
      <c r="AA26" s="27">
        <f>IF((L8&lt;1)," ",SUM(AA8:AA25))</f>
        <v>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18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E18:K19"/>
    <mergeCell ref="E20:K21"/>
    <mergeCell ref="E10:K11"/>
    <mergeCell ref="E16:K17"/>
    <mergeCell ref="E14:K15"/>
    <mergeCell ref="E12:K13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