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2640" yWindow="0" windowWidth="18795" windowHeight="7185"/>
  </bookViews>
  <sheets>
    <sheet name="ورقة1" sheetId="1" r:id="rId1"/>
    <sheet name="ورقة2" sheetId="2" r:id="rId2"/>
    <sheet name="ورقة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O16" i="1" s="1"/>
  <c r="O24" i="1"/>
  <c r="R24" i="1"/>
  <c r="O22" i="1"/>
  <c r="R22" i="1"/>
  <c r="O20" i="1"/>
  <c r="R20" i="1"/>
  <c r="O18" i="1"/>
  <c r="R18" i="1"/>
  <c r="AA24" i="1"/>
  <c r="U24" i="1"/>
  <c r="X24" i="1"/>
  <c r="AA22" i="1"/>
  <c r="X22" i="1"/>
  <c r="U22" i="1"/>
  <c r="AA20" i="1"/>
  <c r="U20" i="1"/>
  <c r="X20" i="1"/>
  <c r="AA18" i="1"/>
  <c r="X18" i="1"/>
  <c r="U18" i="1"/>
  <c r="O12" i="1" l="1"/>
  <c r="R12" i="1" s="1"/>
  <c r="U12" i="1" s="1"/>
  <c r="R16" i="1"/>
  <c r="U16" i="1" s="1"/>
  <c r="O14" i="1"/>
  <c r="R14" i="1" s="1"/>
  <c r="X14" i="1" s="1"/>
  <c r="R10" i="1"/>
  <c r="X10" i="1" s="1"/>
  <c r="R8" i="1"/>
  <c r="AA8" i="1" s="1"/>
  <c r="AA14" i="1" l="1"/>
  <c r="AA12" i="1"/>
  <c r="X16" i="1"/>
  <c r="AA16" i="1"/>
  <c r="U14" i="1"/>
  <c r="X12" i="1"/>
  <c r="U10" i="1"/>
  <c r="AA10" i="1"/>
  <c r="X8" i="1"/>
  <c r="U8" i="1"/>
  <c r="AA26" i="1" l="1"/>
  <c r="X26" i="1"/>
  <c r="U26" i="1"/>
</calcChain>
</file>

<file path=xl/sharedStrings.xml><?xml version="1.0" encoding="utf-8"?>
<sst xmlns="http://schemas.openxmlformats.org/spreadsheetml/2006/main" count="20" uniqueCount="20">
  <si>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</si>
  <si>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</si>
  <si>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</si>
  <si>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</si>
  <si>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</si>
  <si>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</si>
  <si>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</si>
  <si>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</si>
  <si>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</si>
  <si>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</si>
  <si>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</si>
  <si>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</si>
  <si>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المادة :اللغة العربية</t>
  </si>
  <si>
    <t>معلمة المادة:لمياء براهمه</t>
  </si>
  <si>
    <t>من القيم الانسانية في القران</t>
  </si>
  <si>
    <t>في حبّ الوطن</t>
  </si>
  <si>
    <t>أمراض العصر</t>
  </si>
  <si>
    <t xml:space="preserve">نحن والإعلام </t>
  </si>
  <si>
    <t>التعليم التقني بوابة المستقيل</t>
  </si>
  <si>
    <t>الصّف: اول أكاديمي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</si>
</sst>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2"/>
      <color theme="1"/>
      <name val="DecoType Naskh"/>
      <charset val="178"/>
    </font>
    <font>
      <sz val="11"/>
      <color theme="1"/>
      <name val="Calibri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right" vertical="center"/>
    </xf>
    <xf numFmtId="9" fontId="0" fillId="0" borderId="0" xfId="1" applyFont="1"/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13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  <xf numFmtId="0" fontId="1" fillId="2" borderId="3" xfId="0" applyNumberFormat="1" applyFont="1" applyFill="1" applyBorder="1" applyAlignment="1">
      <alignment horizontal="center" vertical="center" readingOrder="2"/>
    </xf>
    <xf numFmtId="0" fontId="1" fillId="2" borderId="0" xfId="0" applyNumberFormat="1" applyFont="1" applyFill="1" applyBorder="1" applyAlignment="1">
      <alignment horizontal="center" vertical="center" readingOrder="2"/>
    </xf>
    <xf numFmtId="0" fontId="1" fillId="2" borderId="1" xfId="0" applyNumberFormat="1" applyFont="1" applyFill="1" applyBorder="1" applyAlignment="1">
      <alignment horizontal="center" vertical="center" readingOrder="2"/>
    </xf>
    <xf numFmtId="0" fontId="1" fillId="2" borderId="16" xfId="0" applyNumberFormat="1" applyFont="1" applyFill="1" applyBorder="1" applyAlignment="1">
      <alignment horizontal="center" vertical="center" readingOrder="2"/>
    </xf>
    <xf numFmtId="0" fontId="1" fillId="2" borderId="2" xfId="0" applyNumberFormat="1" applyFont="1" applyFill="1" applyBorder="1" applyAlignment="1">
      <alignment horizontal="center" vertical="center" readingOrder="2"/>
    </xf>
    <xf numFmtId="0" fontId="1" fillId="2" borderId="12" xfId="0" applyNumberFormat="1" applyFont="1" applyFill="1" applyBorder="1" applyAlignment="1">
      <alignment horizontal="center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228600</xdr:colOff>
      <xdr:row>0</xdr:row>
      <xdr:rowOff>171450</xdr:rowOff>
    </xdr:from>
    <xdr:to>
      <xdr:col>27</xdr:col>
      <xdr:colOff>152400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590750" y="171450"/>
          <a:ext cx="5334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showGridLines="0" rightToLeft="1" tabSelected="1" topLeftCell="I1" zoomScale="147" zoomScaleNormal="80" workbookViewId="0">
      <selection activeCell="AP43" sqref="AP43"/>
    </sheetView>
  </sheetViews>
  <sheetFormatPr defaultRowHeight="15" x14ac:dyDescent="0.25"/>
  <cols>
    <col min="1" max="31" width="4" customWidth="1"/>
    <col min="32" max="33" width="3.7109375" customWidth="1"/>
  </cols>
  <sheetData>
    <row r="1" spans="1:30" ht="27.75" customHeight="1" x14ac:dyDescent="1.55">
      <c r="G1" s="1"/>
      <c r="H1" s="1"/>
      <c r="I1" s="1"/>
      <c r="J1" s="1"/>
      <c r="K1" s="38" t="s">
        <v>0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30" ht="18.75" x14ac:dyDescent="0.3">
      <c r="A2" s="2"/>
      <c r="B2" s="51" t="s">
        <v>19</v>
      </c>
      <c r="C2" s="51"/>
      <c r="D2" s="51"/>
      <c r="E2" s="51"/>
      <c r="F2" s="51"/>
      <c r="G2" s="51"/>
      <c r="H2" s="51"/>
      <c r="I2" s="51"/>
      <c r="J2" s="51"/>
      <c r="L2" s="28" t="s">
        <v>1</v>
      </c>
      <c r="M2" s="28"/>
      <c r="N2" s="28"/>
      <c r="O2" s="28"/>
      <c r="P2" s="28"/>
      <c r="Q2" s="28"/>
      <c r="R2" s="28"/>
      <c r="S2" s="28"/>
      <c r="T2" s="28"/>
      <c r="U2" s="28"/>
      <c r="Z2" s="21"/>
      <c r="AA2" s="21"/>
      <c r="AB2" s="21"/>
      <c r="AC2" s="21"/>
    </row>
    <row r="3" spans="1:30" ht="18" x14ac:dyDescent="0.25">
      <c r="A3" s="2"/>
      <c r="B3" s="51" t="s">
        <v>12</v>
      </c>
      <c r="C3" s="51"/>
      <c r="D3" s="51"/>
      <c r="E3" s="51"/>
      <c r="F3" s="51"/>
      <c r="G3" s="51"/>
      <c r="H3" s="51"/>
      <c r="I3" s="51"/>
      <c r="J3" s="51"/>
    </row>
    <row r="4" spans="1:30" ht="15.75" thickBot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0" ht="18" customHeight="1" thickTop="1" thickBot="1" x14ac:dyDescent="0.3">
      <c r="A5" s="3"/>
      <c r="B5" s="39" t="s">
        <v>2</v>
      </c>
      <c r="C5" s="22"/>
      <c r="D5" s="23"/>
      <c r="E5" s="39" t="s">
        <v>5</v>
      </c>
      <c r="F5" s="22"/>
      <c r="G5" s="22"/>
      <c r="H5" s="22"/>
      <c r="I5" s="22"/>
      <c r="J5" s="22"/>
      <c r="K5" s="23"/>
      <c r="L5" s="22" t="s">
        <v>3</v>
      </c>
      <c r="M5" s="22"/>
      <c r="N5" s="23"/>
      <c r="O5" s="22" t="s">
        <v>6</v>
      </c>
      <c r="P5" s="22"/>
      <c r="Q5" s="23"/>
      <c r="R5" s="22" t="s">
        <v>7</v>
      </c>
      <c r="S5" s="22"/>
      <c r="T5" s="22"/>
      <c r="U5" s="42" t="s">
        <v>8</v>
      </c>
      <c r="V5" s="22"/>
      <c r="W5" s="22"/>
      <c r="X5" s="22"/>
      <c r="Y5" s="22"/>
      <c r="Z5" s="22"/>
      <c r="AA5" s="22"/>
      <c r="AB5" s="22"/>
      <c r="AC5" s="23"/>
    </row>
    <row r="6" spans="1:30" ht="21.75" customHeight="1" thickTop="1" x14ac:dyDescent="0.25">
      <c r="A6" s="3"/>
      <c r="B6" s="40"/>
      <c r="C6" s="24"/>
      <c r="D6" s="25"/>
      <c r="E6" s="40"/>
      <c r="F6" s="24"/>
      <c r="G6" s="24"/>
      <c r="H6" s="24"/>
      <c r="I6" s="24"/>
      <c r="J6" s="24"/>
      <c r="K6" s="25"/>
      <c r="L6" s="24"/>
      <c r="M6" s="24"/>
      <c r="N6" s="25"/>
      <c r="O6" s="24"/>
      <c r="P6" s="24"/>
      <c r="Q6" s="25"/>
      <c r="R6" s="24"/>
      <c r="S6" s="24"/>
      <c r="T6" s="24"/>
      <c r="U6" s="39" t="s">
        <v>11</v>
      </c>
      <c r="V6" s="22"/>
      <c r="W6" s="23"/>
      <c r="X6" s="39" t="s">
        <v>9</v>
      </c>
      <c r="Y6" s="22"/>
      <c r="Z6" s="23"/>
      <c r="AA6" s="22" t="s">
        <v>10</v>
      </c>
      <c r="AB6" s="22"/>
      <c r="AC6" s="23"/>
    </row>
    <row r="7" spans="1:30" ht="19.5" customHeight="1" thickBot="1" x14ac:dyDescent="0.3">
      <c r="A7" s="3"/>
      <c r="B7" s="41"/>
      <c r="C7" s="26"/>
      <c r="D7" s="27"/>
      <c r="E7" s="41"/>
      <c r="F7" s="26"/>
      <c r="G7" s="26"/>
      <c r="H7" s="26"/>
      <c r="I7" s="26"/>
      <c r="J7" s="26"/>
      <c r="K7" s="27"/>
      <c r="L7" s="26"/>
      <c r="M7" s="26"/>
      <c r="N7" s="27"/>
      <c r="O7" s="26"/>
      <c r="P7" s="26"/>
      <c r="Q7" s="27"/>
      <c r="R7" s="26"/>
      <c r="S7" s="26"/>
      <c r="T7" s="26"/>
      <c r="U7" s="41"/>
      <c r="V7" s="26"/>
      <c r="W7" s="27"/>
      <c r="X7" s="41"/>
      <c r="Y7" s="26"/>
      <c r="Z7" s="27"/>
      <c r="AA7" s="26"/>
      <c r="AB7" s="26"/>
      <c r="AC7" s="27"/>
    </row>
    <row r="8" spans="1:30" ht="14.25" customHeight="1" thickTop="1" x14ac:dyDescent="0.25">
      <c r="A8" s="3"/>
      <c r="B8" s="40">
        <v>1</v>
      </c>
      <c r="C8" s="24"/>
      <c r="D8" s="25"/>
      <c r="E8" s="43" t="s">
        <v>14</v>
      </c>
      <c r="F8" s="43"/>
      <c r="G8" s="43"/>
      <c r="H8" s="43"/>
      <c r="I8" s="43"/>
      <c r="J8" s="43"/>
      <c r="K8" s="44"/>
      <c r="L8" s="52">
        <v>24</v>
      </c>
      <c r="M8" s="53"/>
      <c r="N8" s="54"/>
      <c r="O8" s="45">
        <v>0.19</v>
      </c>
      <c r="P8" s="46"/>
      <c r="Q8" s="47"/>
      <c r="R8" s="8">
        <f>IF((L8&lt;1)," ",PRODUCT(O8,$R$26))</f>
        <v>7.6</v>
      </c>
      <c r="S8" s="9"/>
      <c r="T8" s="10"/>
      <c r="U8" s="8">
        <f>IF(($L$8&lt;1)," ",PRODUCT($R$8,0.5))</f>
        <v>3.8</v>
      </c>
      <c r="V8" s="9"/>
      <c r="W8" s="10"/>
      <c r="X8" s="8">
        <f>IF(($L$8&lt;1)," ",PRODUCT($R$8,0.3))</f>
        <v>2.2799999999999998</v>
      </c>
      <c r="Y8" s="9"/>
      <c r="Z8" s="10"/>
      <c r="AA8" s="8">
        <f>IF(($L$8&lt;1)," ",PRODUCT($R$8,0.2))</f>
        <v>1.52</v>
      </c>
      <c r="AB8" s="9"/>
      <c r="AC8" s="10"/>
      <c r="AD8" s="5"/>
    </row>
    <row r="9" spans="1:30" ht="15.75" thickBot="1" x14ac:dyDescent="0.3">
      <c r="A9" s="3"/>
      <c r="B9" s="48"/>
      <c r="C9" s="49"/>
      <c r="D9" s="50"/>
      <c r="E9" s="18"/>
      <c r="F9" s="18"/>
      <c r="G9" s="18"/>
      <c r="H9" s="18"/>
      <c r="I9" s="18"/>
      <c r="J9" s="18"/>
      <c r="K9" s="19"/>
      <c r="L9" s="17"/>
      <c r="M9" s="18"/>
      <c r="N9" s="19"/>
      <c r="O9" s="32"/>
      <c r="P9" s="33"/>
      <c r="Q9" s="34"/>
      <c r="R9" s="11"/>
      <c r="S9" s="12"/>
      <c r="T9" s="13"/>
      <c r="U9" s="11"/>
      <c r="V9" s="12"/>
      <c r="W9" s="13"/>
      <c r="X9" s="11"/>
      <c r="Y9" s="12"/>
      <c r="Z9" s="13"/>
      <c r="AA9" s="11"/>
      <c r="AB9" s="12"/>
      <c r="AC9" s="13"/>
      <c r="AD9" s="5"/>
    </row>
    <row r="10" spans="1:30" ht="15" customHeight="1" thickTop="1" x14ac:dyDescent="0.25">
      <c r="A10" s="3"/>
      <c r="B10" s="55">
        <v>2</v>
      </c>
      <c r="C10" s="56"/>
      <c r="D10" s="57"/>
      <c r="E10" s="15" t="s">
        <v>15</v>
      </c>
      <c r="F10" s="15"/>
      <c r="G10" s="15"/>
      <c r="H10" s="15"/>
      <c r="I10" s="15"/>
      <c r="J10" s="15"/>
      <c r="K10" s="16"/>
      <c r="L10" s="14">
        <v>22</v>
      </c>
      <c r="M10" s="15"/>
      <c r="N10" s="16"/>
      <c r="O10" s="29">
        <v>0.17</v>
      </c>
      <c r="P10" s="30"/>
      <c r="Q10" s="31"/>
      <c r="R10" s="35">
        <f>IF((L10&lt;1)," ",PRODUCT(O10,$R$26))</f>
        <v>6.8000000000000007</v>
      </c>
      <c r="S10" s="36"/>
      <c r="T10" s="37"/>
      <c r="U10" s="8">
        <f>IF(($L$10&lt;1)," ",PRODUCT($R$10,0.5))</f>
        <v>3.4000000000000004</v>
      </c>
      <c r="V10" s="9"/>
      <c r="W10" s="10"/>
      <c r="X10" s="8">
        <f>IF(($L$10&lt;1)," ",PRODUCT($R$10,0.3))</f>
        <v>2.04</v>
      </c>
      <c r="Y10" s="9"/>
      <c r="Z10" s="10"/>
      <c r="AA10" s="8">
        <f>IF(($L$10&lt;1)," ",PRODUCT($R$10,0.2))</f>
        <v>1.3600000000000003</v>
      </c>
      <c r="AB10" s="9"/>
      <c r="AC10" s="10"/>
      <c r="AD10" s="5"/>
    </row>
    <row r="11" spans="1:30" ht="15.75" thickBot="1" x14ac:dyDescent="0.3">
      <c r="A11" s="3"/>
      <c r="B11" s="48"/>
      <c r="C11" s="49"/>
      <c r="D11" s="50"/>
      <c r="E11" s="18"/>
      <c r="F11" s="18"/>
      <c r="G11" s="18"/>
      <c r="H11" s="18"/>
      <c r="I11" s="18"/>
      <c r="J11" s="18"/>
      <c r="K11" s="19"/>
      <c r="L11" s="17"/>
      <c r="M11" s="18"/>
      <c r="N11" s="19"/>
      <c r="O11" s="32"/>
      <c r="P11" s="33"/>
      <c r="Q11" s="34"/>
      <c r="R11" s="11"/>
      <c r="S11" s="12"/>
      <c r="T11" s="13"/>
      <c r="U11" s="11"/>
      <c r="V11" s="12"/>
      <c r="W11" s="13"/>
      <c r="X11" s="11"/>
      <c r="Y11" s="12"/>
      <c r="Z11" s="13"/>
      <c r="AA11" s="11"/>
      <c r="AB11" s="12"/>
      <c r="AC11" s="13"/>
      <c r="AD11" s="5"/>
    </row>
    <row r="12" spans="1:30" ht="15" customHeight="1" thickTop="1" x14ac:dyDescent="0.25">
      <c r="A12" s="3"/>
      <c r="B12" s="55">
        <v>3</v>
      </c>
      <c r="C12" s="56"/>
      <c r="D12" s="57"/>
      <c r="E12" s="15" t="s">
        <v>16</v>
      </c>
      <c r="F12" s="15"/>
      <c r="G12" s="15"/>
      <c r="H12" s="15"/>
      <c r="I12" s="15"/>
      <c r="J12" s="15"/>
      <c r="K12" s="16"/>
      <c r="L12" s="14">
        <v>26</v>
      </c>
      <c r="M12" s="15"/>
      <c r="N12" s="16"/>
      <c r="O12" s="29">
        <f>IF((L12&lt;1)," ",(L12/$L$26))</f>
        <v>0.20799999999999999</v>
      </c>
      <c r="P12" s="30"/>
      <c r="Q12" s="31"/>
      <c r="R12" s="35">
        <f>IF((L12&lt;1)," ",PRODUCT(O12,$R$26))</f>
        <v>8.32</v>
      </c>
      <c r="S12" s="36"/>
      <c r="T12" s="37"/>
      <c r="U12" s="8">
        <f>IF(($L$12&lt;1)," ",PRODUCT($R$12,0.5))</f>
        <v>4.16</v>
      </c>
      <c r="V12" s="9"/>
      <c r="W12" s="10"/>
      <c r="X12" s="8">
        <f>IF(($L$12&lt;1)," ",PRODUCT($R$12,0.3))</f>
        <v>2.496</v>
      </c>
      <c r="Y12" s="9"/>
      <c r="Z12" s="10"/>
      <c r="AA12" s="8">
        <f>IF(($L$12&lt;1)," ",PRODUCT($R$12,0.2))</f>
        <v>1.6640000000000001</v>
      </c>
      <c r="AB12" s="9"/>
      <c r="AC12" s="10"/>
      <c r="AD12" s="5"/>
    </row>
    <row r="13" spans="1:30" ht="15.75" thickBot="1" x14ac:dyDescent="0.3">
      <c r="A13" s="3"/>
      <c r="B13" s="48"/>
      <c r="C13" s="49"/>
      <c r="D13" s="50"/>
      <c r="E13" s="18"/>
      <c r="F13" s="18"/>
      <c r="G13" s="18"/>
      <c r="H13" s="18"/>
      <c r="I13" s="18"/>
      <c r="J13" s="18"/>
      <c r="K13" s="19"/>
      <c r="L13" s="17"/>
      <c r="M13" s="18"/>
      <c r="N13" s="19"/>
      <c r="O13" s="32"/>
      <c r="P13" s="33"/>
      <c r="Q13" s="34"/>
      <c r="R13" s="11"/>
      <c r="S13" s="12"/>
      <c r="T13" s="13"/>
      <c r="U13" s="11"/>
      <c r="V13" s="12"/>
      <c r="W13" s="13"/>
      <c r="X13" s="11"/>
      <c r="Y13" s="12"/>
      <c r="Z13" s="13"/>
      <c r="AA13" s="11"/>
      <c r="AB13" s="12"/>
      <c r="AC13" s="13"/>
      <c r="AD13" s="5"/>
    </row>
    <row r="14" spans="1:30" ht="15" customHeight="1" thickTop="1" x14ac:dyDescent="0.25">
      <c r="A14" s="3"/>
      <c r="B14" s="55">
        <v>4</v>
      </c>
      <c r="C14" s="56"/>
      <c r="D14" s="57"/>
      <c r="E14" s="15" t="s">
        <v>17</v>
      </c>
      <c r="F14" s="15"/>
      <c r="G14" s="15"/>
      <c r="H14" s="15"/>
      <c r="I14" s="15"/>
      <c r="J14" s="15"/>
      <c r="K14" s="16"/>
      <c r="L14" s="14">
        <v>26</v>
      </c>
      <c r="M14" s="15"/>
      <c r="N14" s="16"/>
      <c r="O14" s="29">
        <f>IF((L14&lt;1)," ",(L14/$L$26))</f>
        <v>0.20799999999999999</v>
      </c>
      <c r="P14" s="30"/>
      <c r="Q14" s="31"/>
      <c r="R14" s="35">
        <f>IF((L14&lt;1)," ",PRODUCT(O14,$R$26))</f>
        <v>8.32</v>
      </c>
      <c r="S14" s="36"/>
      <c r="T14" s="37"/>
      <c r="U14" s="8">
        <f>IF(($L$14&lt;1)," ",PRODUCT($R$14,0.5))</f>
        <v>4.16</v>
      </c>
      <c r="V14" s="9"/>
      <c r="W14" s="10"/>
      <c r="X14" s="8">
        <f>IF(($L$14&lt;1)," ",PRODUCT($R$14,0.3))</f>
        <v>2.496</v>
      </c>
      <c r="Y14" s="9"/>
      <c r="Z14" s="10"/>
      <c r="AA14" s="8">
        <f>IF(($L$14&lt;1)," ",PRODUCT($R$14,0.2))</f>
        <v>1.6640000000000001</v>
      </c>
      <c r="AB14" s="9"/>
      <c r="AC14" s="10"/>
      <c r="AD14" s="5"/>
    </row>
    <row r="15" spans="1:30" ht="15.75" thickBot="1" x14ac:dyDescent="0.3">
      <c r="A15" s="3"/>
      <c r="B15" s="48"/>
      <c r="C15" s="49"/>
      <c r="D15" s="50"/>
      <c r="E15" s="18"/>
      <c r="F15" s="18"/>
      <c r="G15" s="18"/>
      <c r="H15" s="18"/>
      <c r="I15" s="18"/>
      <c r="J15" s="18"/>
      <c r="K15" s="19"/>
      <c r="L15" s="17"/>
      <c r="M15" s="18"/>
      <c r="N15" s="19"/>
      <c r="O15" s="32"/>
      <c r="P15" s="33"/>
      <c r="Q15" s="34"/>
      <c r="R15" s="11"/>
      <c r="S15" s="12"/>
      <c r="T15" s="13"/>
      <c r="U15" s="11"/>
      <c r="V15" s="12"/>
      <c r="W15" s="13"/>
      <c r="X15" s="11"/>
      <c r="Y15" s="12"/>
      <c r="Z15" s="13"/>
      <c r="AA15" s="11"/>
      <c r="AB15" s="12"/>
      <c r="AC15" s="13"/>
      <c r="AD15" s="5"/>
    </row>
    <row r="16" spans="1:30" ht="15.75" thickTop="1" x14ac:dyDescent="0.25">
      <c r="A16" s="3"/>
      <c r="B16" s="55">
        <v>5</v>
      </c>
      <c r="C16" s="56"/>
      <c r="D16" s="57"/>
      <c r="E16" s="15" t="s">
        <v>18</v>
      </c>
      <c r="F16" s="15"/>
      <c r="G16" s="15"/>
      <c r="H16" s="15"/>
      <c r="I16" s="15"/>
      <c r="J16" s="15"/>
      <c r="K16" s="16"/>
      <c r="L16" s="14">
        <v>27</v>
      </c>
      <c r="M16" s="15"/>
      <c r="N16" s="16"/>
      <c r="O16" s="29">
        <f>IF((L16&lt;1)," ",(L16/$L$26))</f>
        <v>0.216</v>
      </c>
      <c r="P16" s="30"/>
      <c r="Q16" s="31"/>
      <c r="R16" s="35">
        <f>IF((L16&lt;1)," ",PRODUCT(O16,$R$26))</f>
        <v>8.64</v>
      </c>
      <c r="S16" s="36"/>
      <c r="T16" s="37"/>
      <c r="U16" s="8">
        <f>IF(($L$16&lt;1)," ",PRODUCT($R$16,0.5))</f>
        <v>4.32</v>
      </c>
      <c r="V16" s="9"/>
      <c r="W16" s="10"/>
      <c r="X16" s="8">
        <f>IF(($L$16&lt;1)," ",PRODUCT($R$16,0.3))</f>
        <v>2.5920000000000001</v>
      </c>
      <c r="Y16" s="9"/>
      <c r="Z16" s="10"/>
      <c r="AA16" s="8">
        <f>IF(($L$16&lt;1)," ",PRODUCT($R$16,0.2))</f>
        <v>1.7280000000000002</v>
      </c>
      <c r="AB16" s="9"/>
      <c r="AC16" s="10"/>
      <c r="AD16" s="5"/>
    </row>
    <row r="17" spans="1:34" ht="15.75" thickBot="1" x14ac:dyDescent="0.3">
      <c r="A17" s="3"/>
      <c r="B17" s="48"/>
      <c r="C17" s="49"/>
      <c r="D17" s="50"/>
      <c r="E17" s="18"/>
      <c r="F17" s="18"/>
      <c r="G17" s="18"/>
      <c r="H17" s="18"/>
      <c r="I17" s="18"/>
      <c r="J17" s="18"/>
      <c r="K17" s="19"/>
      <c r="L17" s="17"/>
      <c r="M17" s="18"/>
      <c r="N17" s="19"/>
      <c r="O17" s="32"/>
      <c r="P17" s="33"/>
      <c r="Q17" s="34"/>
      <c r="R17" s="11"/>
      <c r="S17" s="12"/>
      <c r="T17" s="13"/>
      <c r="U17" s="11"/>
      <c r="V17" s="12"/>
      <c r="W17" s="13"/>
      <c r="X17" s="11"/>
      <c r="Y17" s="12"/>
      <c r="Z17" s="13"/>
      <c r="AA17" s="11"/>
      <c r="AB17" s="12"/>
      <c r="AC17" s="13"/>
      <c r="AD17" s="5"/>
    </row>
    <row r="18" spans="1:34" ht="15" customHeight="1" thickTop="1" x14ac:dyDescent="0.25">
      <c r="A18" s="3"/>
      <c r="B18" s="55">
        <v>6</v>
      </c>
      <c r="C18" s="56"/>
      <c r="D18" s="57"/>
      <c r="E18" s="15"/>
      <c r="F18" s="15"/>
      <c r="G18" s="15"/>
      <c r="H18" s="15"/>
      <c r="I18" s="15"/>
      <c r="J18" s="15"/>
      <c r="K18" s="16"/>
      <c r="L18" s="14"/>
      <c r="M18" s="15"/>
      <c r="N18" s="16"/>
      <c r="O18" s="29" t="str">
        <f>IF((L18&lt;1)," ",(L18/$L$26))</f>
        <v xml:space="preserve"> </v>
      </c>
      <c r="P18" s="30"/>
      <c r="Q18" s="31"/>
      <c r="R18" s="35" t="str">
        <f>IF((L18&lt;1)," ",PRODUCT(O18,$R$26))</f>
        <v xml:space="preserve"> </v>
      </c>
      <c r="S18" s="36"/>
      <c r="T18" s="37"/>
      <c r="U18" s="8" t="str">
        <f>IF(($L$18&lt;1)," ",PRODUCT($R$18,0.5))</f>
        <v xml:space="preserve"> </v>
      </c>
      <c r="V18" s="9"/>
      <c r="W18" s="10"/>
      <c r="X18" s="8" t="str">
        <f>IF(($L$18&lt;1)," ",PRODUCT($R$18,0.3))</f>
        <v xml:space="preserve"> </v>
      </c>
      <c r="Y18" s="9"/>
      <c r="Z18" s="10"/>
      <c r="AA18" s="8" t="str">
        <f>IF(($L$18&lt;1)," ",PRODUCT($R$18,0.2))</f>
        <v xml:space="preserve"> </v>
      </c>
      <c r="AB18" s="9"/>
      <c r="AC18" s="10"/>
      <c r="AD18" s="5"/>
    </row>
    <row r="19" spans="1:34" ht="15.75" thickBot="1" x14ac:dyDescent="0.3">
      <c r="A19" s="3"/>
      <c r="B19" s="48"/>
      <c r="C19" s="49"/>
      <c r="D19" s="50"/>
      <c r="E19" s="18"/>
      <c r="F19" s="18"/>
      <c r="G19" s="18"/>
      <c r="H19" s="18"/>
      <c r="I19" s="18"/>
      <c r="J19" s="18"/>
      <c r="K19" s="19"/>
      <c r="L19" s="17"/>
      <c r="M19" s="18"/>
      <c r="N19" s="19"/>
      <c r="O19" s="32"/>
      <c r="P19" s="33"/>
      <c r="Q19" s="34"/>
      <c r="R19" s="11"/>
      <c r="S19" s="12"/>
      <c r="T19" s="13"/>
      <c r="U19" s="11"/>
      <c r="V19" s="12"/>
      <c r="W19" s="13"/>
      <c r="X19" s="11"/>
      <c r="Y19" s="12"/>
      <c r="Z19" s="13"/>
      <c r="AA19" s="11"/>
      <c r="AB19" s="12"/>
      <c r="AC19" s="13"/>
      <c r="AD19" s="5"/>
    </row>
    <row r="20" spans="1:34" ht="15.75" thickTop="1" x14ac:dyDescent="0.25">
      <c r="A20" s="3"/>
      <c r="B20" s="55">
        <v>7</v>
      </c>
      <c r="C20" s="56"/>
      <c r="D20" s="57"/>
      <c r="E20" s="15"/>
      <c r="F20" s="15"/>
      <c r="G20" s="15"/>
      <c r="H20" s="15"/>
      <c r="I20" s="15"/>
      <c r="J20" s="15"/>
      <c r="K20" s="16"/>
      <c r="L20" s="14"/>
      <c r="M20" s="15"/>
      <c r="N20" s="16"/>
      <c r="O20" s="29" t="str">
        <f>IF((L20&lt;1)," ",(L20/$L$26))</f>
        <v xml:space="preserve"> </v>
      </c>
      <c r="P20" s="30"/>
      <c r="Q20" s="31"/>
      <c r="R20" s="35" t="str">
        <f>IF((L20&lt;1)," ",PRODUCT(O20,$R$26))</f>
        <v xml:space="preserve"> </v>
      </c>
      <c r="S20" s="36"/>
      <c r="T20" s="37"/>
      <c r="U20" s="8" t="str">
        <f>IF(($L$20&lt;1)," ",PRODUCT($R$20,0.5))</f>
        <v xml:space="preserve"> </v>
      </c>
      <c r="V20" s="9"/>
      <c r="W20" s="10"/>
      <c r="X20" s="8" t="str">
        <f>IF(($L$20&lt;1)," ",PRODUCT($R$20,0.3))</f>
        <v xml:space="preserve"> </v>
      </c>
      <c r="Y20" s="9"/>
      <c r="Z20" s="10"/>
      <c r="AA20" s="8" t="str">
        <f>IF(($L$20&lt;1)," ",PRODUCT($R$20,0.2))</f>
        <v xml:space="preserve"> </v>
      </c>
      <c r="AB20" s="9"/>
      <c r="AC20" s="10"/>
      <c r="AD20" s="5"/>
    </row>
    <row r="21" spans="1:34" ht="15.75" thickBot="1" x14ac:dyDescent="0.3">
      <c r="A21" s="3"/>
      <c r="B21" s="48"/>
      <c r="C21" s="49"/>
      <c r="D21" s="50"/>
      <c r="E21" s="18"/>
      <c r="F21" s="18"/>
      <c r="G21" s="18"/>
      <c r="H21" s="18"/>
      <c r="I21" s="18"/>
      <c r="J21" s="18"/>
      <c r="K21" s="19"/>
      <c r="L21" s="17"/>
      <c r="M21" s="18"/>
      <c r="N21" s="19"/>
      <c r="O21" s="32"/>
      <c r="P21" s="33"/>
      <c r="Q21" s="34"/>
      <c r="R21" s="11"/>
      <c r="S21" s="12"/>
      <c r="T21" s="13"/>
      <c r="U21" s="11"/>
      <c r="V21" s="12"/>
      <c r="W21" s="13"/>
      <c r="X21" s="11"/>
      <c r="Y21" s="12"/>
      <c r="Z21" s="13"/>
      <c r="AA21" s="11"/>
      <c r="AB21" s="12"/>
      <c r="AC21" s="13"/>
      <c r="AD21" s="5"/>
    </row>
    <row r="22" spans="1:34" ht="15.75" thickTop="1" x14ac:dyDescent="0.25">
      <c r="A22" s="3"/>
      <c r="B22" s="55">
        <v>8</v>
      </c>
      <c r="C22" s="56"/>
      <c r="D22" s="57"/>
      <c r="E22" s="15"/>
      <c r="F22" s="15"/>
      <c r="G22" s="15"/>
      <c r="H22" s="15"/>
      <c r="I22" s="15"/>
      <c r="J22" s="15"/>
      <c r="K22" s="16"/>
      <c r="L22" s="14"/>
      <c r="M22" s="15"/>
      <c r="N22" s="16"/>
      <c r="O22" s="29" t="str">
        <f>IF((L22&lt;1)," ",(L22/$L$26))</f>
        <v xml:space="preserve"> </v>
      </c>
      <c r="P22" s="30"/>
      <c r="Q22" s="31"/>
      <c r="R22" s="35" t="str">
        <f>IF((L22&lt;1)," ",PRODUCT(O22,$R$26))</f>
        <v xml:space="preserve"> </v>
      </c>
      <c r="S22" s="36"/>
      <c r="T22" s="37"/>
      <c r="U22" s="8" t="str">
        <f>IF(($L$22&lt;1)," ",PRODUCT($R$22,0.5))</f>
        <v xml:space="preserve"> </v>
      </c>
      <c r="V22" s="9"/>
      <c r="W22" s="10"/>
      <c r="X22" s="8" t="str">
        <f>IF(($L$22&lt;1)," ",PRODUCT($R$22,0.3))</f>
        <v xml:space="preserve"> </v>
      </c>
      <c r="Y22" s="9"/>
      <c r="Z22" s="10"/>
      <c r="AA22" s="8" t="str">
        <f>IF(($L$22&lt;1)," ",PRODUCT($R$22,0.2))</f>
        <v xml:space="preserve"> </v>
      </c>
      <c r="AB22" s="9"/>
      <c r="AC22" s="10"/>
      <c r="AD22" s="5"/>
    </row>
    <row r="23" spans="1:34" ht="15.75" thickBot="1" x14ac:dyDescent="0.3">
      <c r="A23" s="3"/>
      <c r="B23" s="48"/>
      <c r="C23" s="49"/>
      <c r="D23" s="50"/>
      <c r="E23" s="18"/>
      <c r="F23" s="18"/>
      <c r="G23" s="18"/>
      <c r="H23" s="18"/>
      <c r="I23" s="18"/>
      <c r="J23" s="18"/>
      <c r="K23" s="19"/>
      <c r="L23" s="17"/>
      <c r="M23" s="18"/>
      <c r="N23" s="19"/>
      <c r="O23" s="32"/>
      <c r="P23" s="33"/>
      <c r="Q23" s="34"/>
      <c r="R23" s="11"/>
      <c r="S23" s="12"/>
      <c r="T23" s="13"/>
      <c r="U23" s="11"/>
      <c r="V23" s="12"/>
      <c r="W23" s="13"/>
      <c r="X23" s="11"/>
      <c r="Y23" s="12"/>
      <c r="Z23" s="13"/>
      <c r="AA23" s="11"/>
      <c r="AB23" s="12"/>
      <c r="AC23" s="13"/>
      <c r="AD23" s="5"/>
    </row>
    <row r="24" spans="1:34" ht="15.75" thickTop="1" x14ac:dyDescent="0.25">
      <c r="A24" s="3"/>
      <c r="B24" s="55">
        <v>9</v>
      </c>
      <c r="C24" s="56"/>
      <c r="D24" s="57"/>
      <c r="E24" s="15"/>
      <c r="F24" s="15"/>
      <c r="G24" s="15"/>
      <c r="H24" s="15"/>
      <c r="I24" s="15"/>
      <c r="J24" s="15"/>
      <c r="K24" s="16"/>
      <c r="L24" s="14"/>
      <c r="M24" s="15"/>
      <c r="N24" s="16"/>
      <c r="O24" s="29" t="str">
        <f>IF((L24&lt;1)," ",(L24/$L$26))</f>
        <v xml:space="preserve"> </v>
      </c>
      <c r="P24" s="30"/>
      <c r="Q24" s="31"/>
      <c r="R24" s="35" t="str">
        <f>IF((L24&lt;1)," ",PRODUCT(O24,$R$26))</f>
        <v xml:space="preserve"> </v>
      </c>
      <c r="S24" s="36"/>
      <c r="T24" s="37"/>
      <c r="U24" s="8" t="str">
        <f>IF(($L$24&lt;1)," ",PRODUCT($R$24,0.5))</f>
        <v xml:space="preserve"> </v>
      </c>
      <c r="V24" s="9"/>
      <c r="W24" s="10"/>
      <c r="X24" s="8" t="str">
        <f>IF(($L$24&lt;1)," ",PRODUCT($R$24,0.3))</f>
        <v xml:space="preserve"> </v>
      </c>
      <c r="Y24" s="9"/>
      <c r="Z24" s="10"/>
      <c r="AA24" s="8" t="str">
        <f>IF(($L$24&lt;1)," ",PRODUCT($R$24,0.2))</f>
        <v xml:space="preserve"> </v>
      </c>
      <c r="AB24" s="9"/>
      <c r="AC24" s="10"/>
      <c r="AD24" s="5"/>
    </row>
    <row r="25" spans="1:34" ht="15.75" thickBot="1" x14ac:dyDescent="0.3">
      <c r="A25" s="3"/>
      <c r="B25" s="40"/>
      <c r="C25" s="24"/>
      <c r="D25" s="25"/>
      <c r="E25" s="43"/>
      <c r="F25" s="43"/>
      <c r="G25" s="43"/>
      <c r="H25" s="43"/>
      <c r="I25" s="43"/>
      <c r="J25" s="43"/>
      <c r="K25" s="44"/>
      <c r="L25" s="70"/>
      <c r="M25" s="64"/>
      <c r="N25" s="71"/>
      <c r="O25" s="68"/>
      <c r="P25" s="62"/>
      <c r="Q25" s="69"/>
      <c r="R25" s="65"/>
      <c r="S25" s="66"/>
      <c r="T25" s="67"/>
      <c r="U25" s="11"/>
      <c r="V25" s="12"/>
      <c r="W25" s="13"/>
      <c r="X25" s="11"/>
      <c r="Y25" s="12"/>
      <c r="Z25" s="13"/>
      <c r="AA25" s="11"/>
      <c r="AB25" s="12"/>
      <c r="AC25" s="13"/>
      <c r="AD25" s="5"/>
    </row>
    <row r="26" spans="1:34" ht="14.25" customHeight="1" thickTop="1" x14ac:dyDescent="0.25">
      <c r="A26" s="3"/>
      <c r="B26" s="39" t="s">
        <v>4</v>
      </c>
      <c r="C26" s="22"/>
      <c r="D26" s="22"/>
      <c r="E26" s="22"/>
      <c r="F26" s="22"/>
      <c r="G26" s="22"/>
      <c r="H26" s="22"/>
      <c r="I26" s="22"/>
      <c r="J26" s="22"/>
      <c r="K26" s="23"/>
      <c r="L26" s="22">
        <f>IF(SUM(L8:N25)&lt;1," ",SUM(L8:N25))</f>
        <v>125</v>
      </c>
      <c r="M26" s="22"/>
      <c r="N26" s="23"/>
      <c r="O26" s="58">
        <v>1</v>
      </c>
      <c r="P26" s="59"/>
      <c r="Q26" s="60"/>
      <c r="R26" s="72">
        <v>40</v>
      </c>
      <c r="S26" s="73"/>
      <c r="T26" s="74"/>
      <c r="U26" s="8">
        <f>IF((L8&lt;1)," ",SUM(U8:U25))</f>
        <v>19.84</v>
      </c>
      <c r="V26" s="9"/>
      <c r="W26" s="10"/>
      <c r="X26" s="8">
        <f>IF((L8&lt;1)," ",SUM(X8:X25))</f>
        <v>11.904000000000002</v>
      </c>
      <c r="Y26" s="9"/>
      <c r="Z26" s="10"/>
      <c r="AA26" s="8">
        <f>IF((L8&lt;1)," ",SUM(AA8:AA25))</f>
        <v>7.9359999999999999</v>
      </c>
      <c r="AB26" s="9"/>
      <c r="AC26" s="10"/>
      <c r="AD26" s="5"/>
    </row>
    <row r="27" spans="1:34" ht="15.75" thickBot="1" x14ac:dyDescent="0.3">
      <c r="A27" s="3"/>
      <c r="B27" s="41"/>
      <c r="C27" s="26"/>
      <c r="D27" s="26"/>
      <c r="E27" s="26"/>
      <c r="F27" s="26"/>
      <c r="G27" s="26"/>
      <c r="H27" s="26"/>
      <c r="I27" s="26"/>
      <c r="J27" s="26"/>
      <c r="K27" s="27"/>
      <c r="L27" s="26"/>
      <c r="M27" s="26"/>
      <c r="N27" s="27"/>
      <c r="O27" s="61"/>
      <c r="P27" s="62"/>
      <c r="Q27" s="63"/>
      <c r="R27" s="75"/>
      <c r="S27" s="76"/>
      <c r="T27" s="77"/>
      <c r="U27" s="11"/>
      <c r="V27" s="12"/>
      <c r="W27" s="13"/>
      <c r="X27" s="11"/>
      <c r="Y27" s="12"/>
      <c r="Z27" s="13"/>
      <c r="AA27" s="11"/>
      <c r="AB27" s="12"/>
      <c r="AC27" s="13"/>
    </row>
    <row r="28" spans="1:34" ht="18.75" thickTop="1" x14ac:dyDescent="0.25">
      <c r="AF28" s="6"/>
      <c r="AG28" s="6"/>
      <c r="AH28" s="6"/>
    </row>
    <row r="29" spans="1:34" ht="18.75" customHeight="1" x14ac:dyDescent="0.25">
      <c r="S29" s="7"/>
      <c r="W29" s="20"/>
      <c r="X29" s="20"/>
      <c r="Y29" s="20"/>
      <c r="Z29" s="20"/>
      <c r="AA29" s="20"/>
      <c r="AB29" s="20"/>
      <c r="AC29" s="6" t="s">
        <v>13</v>
      </c>
      <c r="AD29" s="6"/>
      <c r="AE29" s="6"/>
      <c r="AF29" s="6"/>
      <c r="AG29" s="6"/>
      <c r="AH29" s="6"/>
    </row>
    <row r="30" spans="1:34" ht="18.75" customHeight="1" x14ac:dyDescent="0.25">
      <c r="W30" s="20"/>
      <c r="X30" s="20"/>
      <c r="Y30" s="20"/>
      <c r="Z30" s="20"/>
      <c r="AA30" s="20"/>
      <c r="AB30" s="20"/>
      <c r="AC30" s="6"/>
      <c r="AD30" s="6"/>
      <c r="AE30" s="6"/>
    </row>
  </sheetData>
  <mergeCells count="94"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  <mergeCell ref="O24:Q25"/>
    <mergeCell ref="E22:K23"/>
    <mergeCell ref="E24:K25"/>
    <mergeCell ref="B22:D23"/>
    <mergeCell ref="B24:D25"/>
    <mergeCell ref="L24:N25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B26:K27"/>
    <mergeCell ref="O26:Q27"/>
    <mergeCell ref="R26:T27"/>
    <mergeCell ref="U26:W27"/>
    <mergeCell ref="X26:Z27"/>
    <mergeCell ref="L26:N27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AA12:AC13"/>
    <mergeCell ref="O10:Q11"/>
    <mergeCell ref="O12:Q13"/>
    <mergeCell ref="R10:T11"/>
    <mergeCell ref="U10:W11"/>
    <mergeCell ref="X10:Z11"/>
    <mergeCell ref="AA10:AC11"/>
    <mergeCell ref="R12:T13"/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HP</cp:lastModifiedBy>
  <cp:lastPrinted>2020-01-19T09:40:06Z</cp:lastPrinted>
  <dcterms:created xsi:type="dcterms:W3CDTF">2012-05-28T11:41:01Z</dcterms:created>
  <dcterms:modified xsi:type="dcterms:W3CDTF">2024-11-19T17:09:30Z</dcterms:modified>
</cp:coreProperties>
</file>